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SSOCIATED\Liquidation\CLAIMS\IBBI CLAIMS\revised claim  060223\"/>
    </mc:Choice>
  </mc:AlternateContent>
  <bookViews>
    <workbookView xWindow="-105" yWindow="-105" windowWidth="19425" windowHeight="11505"/>
  </bookViews>
  <sheets>
    <sheet name="workers" sheetId="6" r:id="rId1"/>
  </sheets>
  <definedNames>
    <definedName name="_xlnm.Print_Area" localSheetId="0">workers!$A$1:$N$9</definedName>
  </definedNames>
  <calcPr calcId="152511"/>
</workbook>
</file>

<file path=xl/calcChain.xml><?xml version="1.0" encoding="utf-8"?>
<calcChain xmlns="http://schemas.openxmlformats.org/spreadsheetml/2006/main">
  <c r="L10" i="6" l="1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9" i="6"/>
  <c r="I65" i="6" l="1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J65" i="6" l="1"/>
  <c r="G65" i="6" l="1"/>
  <c r="F65" i="6"/>
  <c r="E65" i="6"/>
  <c r="A17" i="6" l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</calcChain>
</file>

<file path=xl/sharedStrings.xml><?xml version="1.0" encoding="utf-8"?>
<sst xmlns="http://schemas.openxmlformats.org/spreadsheetml/2006/main" count="301" uniqueCount="86">
  <si>
    <t>SL. NO.</t>
  </si>
  <si>
    <t>DETAILS OF CLAIMS RECEIVED</t>
  </si>
  <si>
    <t>DATE OF RECEIPT</t>
  </si>
  <si>
    <t>AMOUNT CLAIMED</t>
  </si>
  <si>
    <t>AMOUNT OF CLAIM ADMITTED</t>
  </si>
  <si>
    <t>DETAILS OF CLAIM ADMITTED</t>
  </si>
  <si>
    <t>AMOUNT OF ANY MUTUAL DUES, THAT MAY BE SET OFF</t>
  </si>
  <si>
    <t>AMOUNT OF CLAIM UNDER VERIFICATION</t>
  </si>
  <si>
    <t>REMARKS  IF ANY</t>
  </si>
  <si>
    <t>AMOUNT OF CLAIM NOT ACCEPTED</t>
  </si>
  <si>
    <t>NIL</t>
  </si>
  <si>
    <t>% share intotal claims admitted</t>
  </si>
  <si>
    <t xml:space="preserve"> NAME OF THE CORPORATE DEBTOR : ASSOCIATED CYLINDERS AND ACCESSORIES PRIVATE LIMITED</t>
  </si>
  <si>
    <t>DATE OF COMMENCEMENT OF LIQUIDATION 16.07.2018</t>
  </si>
  <si>
    <t>LIST OF STAKEHOLDERS  AS ON  06.02.2023</t>
  </si>
  <si>
    <t xml:space="preserve">New Regulations on SCC not applicable.  Revised as per audited accounts as at 31.03.18.  </t>
  </si>
  <si>
    <t>NCLT application filed for modification and taken on record vide IA 1541(CHE) dt. 06.02.2023</t>
  </si>
  <si>
    <t xml:space="preserve">     LIST OF OPERATIONAL CREDITORS (WORKMEN)</t>
  </si>
  <si>
    <t>Name of the Authorised Representative</t>
  </si>
  <si>
    <t>Name of the workman</t>
  </si>
  <si>
    <t>Amount of claim for the period of 24 months preceeding the liquidation commencement date</t>
  </si>
  <si>
    <t>Nature of claim</t>
  </si>
  <si>
    <t>V. MANOHARAN (AR)</t>
  </si>
  <si>
    <t>P.VAITHIYALINGAM</t>
  </si>
  <si>
    <t>R. MAHINDRAN</t>
  </si>
  <si>
    <t>R. MOHANRAJ</t>
  </si>
  <si>
    <t>KAMARAJU.A</t>
  </si>
  <si>
    <t>V. THANDAPANI</t>
  </si>
  <si>
    <t>N.VENKATASUBRAMANIAN</t>
  </si>
  <si>
    <t>BALU.R</t>
  </si>
  <si>
    <t>SAROJINI</t>
  </si>
  <si>
    <t>KARTHIKEYAMMAL</t>
  </si>
  <si>
    <t>KALIYUGHARAMAN</t>
  </si>
  <si>
    <t>PARIMELAZHAGAR</t>
  </si>
  <si>
    <t>RAMESH .J</t>
  </si>
  <si>
    <t>MANIKKAVASAGAM</t>
  </si>
  <si>
    <t>SUNDARAMURTHY .G</t>
  </si>
  <si>
    <t>THIRUGNANASAMBANDHAN</t>
  </si>
  <si>
    <t>KESAVAN.G</t>
  </si>
  <si>
    <t>ARIKRISHNAN</t>
  </si>
  <si>
    <t>ELUMALAI.P</t>
  </si>
  <si>
    <t>V.GURUSAMY</t>
  </si>
  <si>
    <t>JAYAMURTHY.P</t>
  </si>
  <si>
    <t>SIVAGAMI</t>
  </si>
  <si>
    <t>SEGAR.B</t>
  </si>
  <si>
    <t>S KRISHNAKUMAR</t>
  </si>
  <si>
    <t>MURUGAN.M.S.</t>
  </si>
  <si>
    <t xml:space="preserve">VELU.N </t>
  </si>
  <si>
    <t>Authorised rep Mr. V. Manoharan</t>
  </si>
  <si>
    <t>Jayanthi Elangovan</t>
  </si>
  <si>
    <t>Ravishankar</t>
  </si>
  <si>
    <t>Auth Repr Mr. V. Manoharan</t>
  </si>
  <si>
    <t>MANOHARAN.A(AR)</t>
  </si>
  <si>
    <t>BAKKIYAVATHI</t>
  </si>
  <si>
    <t>RADHA.S</t>
  </si>
  <si>
    <t>KUMUDHAVALLI</t>
  </si>
  <si>
    <t>UTHRAVELU.G</t>
  </si>
  <si>
    <t>PERUMAL.G</t>
  </si>
  <si>
    <t>GOPU.K</t>
  </si>
  <si>
    <t>RADHAKRISHNAN.B</t>
  </si>
  <si>
    <t>NATARAJAN.S</t>
  </si>
  <si>
    <t>MURUGAN.S</t>
  </si>
  <si>
    <t>SAMBANDHAM.A</t>
  </si>
  <si>
    <t>VENGADACHALAPATHY</t>
  </si>
  <si>
    <t>SAKTHIVEL.S</t>
  </si>
  <si>
    <t>GURUNATHAN.M</t>
  </si>
  <si>
    <t>MURUGAN.M</t>
  </si>
  <si>
    <t>RAMALINGAM.V</t>
  </si>
  <si>
    <t>JOTHI.A</t>
  </si>
  <si>
    <t>SAKTHIVEL.M</t>
  </si>
  <si>
    <t>KARTHIKEYAN  J</t>
  </si>
  <si>
    <t>NAKEERAN R</t>
  </si>
  <si>
    <t>KAILASAM S</t>
  </si>
  <si>
    <t>SEKAR  G</t>
  </si>
  <si>
    <t>G. Srinivasan</t>
  </si>
  <si>
    <t>T.Sivasankar</t>
  </si>
  <si>
    <t>K. Krishnamurthy</t>
  </si>
  <si>
    <t>Chellasamy</t>
  </si>
  <si>
    <t>Lakshminarayana</t>
  </si>
  <si>
    <t>10.08.18</t>
  </si>
  <si>
    <t>26.07.18</t>
  </si>
  <si>
    <t>VELVIZHI N</t>
  </si>
  <si>
    <t>AMOUNT OF CONTINGENT CLAIM Note 1</t>
  </si>
  <si>
    <t>Note 1:  Accepted u/s.53(1)(f) and stakeholders list is taken on record vide IA 1541(CHE)/2022 dt. 6.02.2023</t>
  </si>
  <si>
    <t>Arrears of wages</t>
  </si>
  <si>
    <t>Amount in 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</si>
</sst>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6" formatCode="0.0"/>
    <numFmt numFmtId="167" formatCode="0.000"/>
    <numFmt numFmtId="168" formatCode="#,##0.00;[Red]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2"/>
      <name val="Times New Roman"/>
      <family val="1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Alignment="1">
      <alignment vertical="top"/>
    </xf>
    <xf numFmtId="0" fontId="0" fillId="0" borderId="1" xfId="0" applyBorder="1" applyAlignment="1">
      <alignment horizontal="left" vertical="top" wrapText="1"/>
    </xf>
    <xf numFmtId="0" fontId="2" fillId="0" borderId="1" xfId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164" fontId="5" fillId="0" borderId="1" xfId="2" applyNumberFormat="1" applyFont="1" applyBorder="1"/>
    <xf numFmtId="1" fontId="4" fillId="0" borderId="1" xfId="0" applyNumberFormat="1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164" fontId="6" fillId="0" borderId="1" xfId="2" applyNumberFormat="1" applyFont="1" applyBorder="1"/>
    <xf numFmtId="2" fontId="6" fillId="0" borderId="1" xfId="2" applyNumberFormat="1" applyFont="1" applyBorder="1"/>
    <xf numFmtId="43" fontId="6" fillId="0" borderId="1" xfId="2" applyFont="1" applyBorder="1"/>
    <xf numFmtId="164" fontId="5" fillId="0" borderId="1" xfId="2" applyNumberFormat="1" applyFont="1" applyBorder="1" applyAlignment="1"/>
    <xf numFmtId="43" fontId="0" fillId="0" borderId="1" xfId="2" applyFont="1" applyBorder="1" applyAlignment="1">
      <alignment horizontal="center"/>
    </xf>
    <xf numFmtId="43" fontId="0" fillId="0" borderId="1" xfId="2" applyFont="1" applyBorder="1" applyAlignment="1">
      <alignment horizontal="center" vertical="top"/>
    </xf>
    <xf numFmtId="2" fontId="7" fillId="0" borderId="1" xfId="2" applyNumberFormat="1" applyFont="1" applyBorder="1"/>
    <xf numFmtId="0" fontId="0" fillId="0" borderId="2" xfId="0" applyBorder="1"/>
    <xf numFmtId="2" fontId="6" fillId="0" borderId="2" xfId="2" applyNumberFormat="1" applyFont="1" applyBorder="1"/>
    <xf numFmtId="43" fontId="0" fillId="0" borderId="1" xfId="0" applyNumberForma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43" fontId="0" fillId="0" borderId="3" xfId="0" applyNumberForma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43" fontId="8" fillId="0" borderId="3" xfId="0" applyNumberFormat="1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43" fontId="9" fillId="0" borderId="1" xfId="0" applyNumberFormat="1" applyFont="1" applyBorder="1" applyAlignment="1">
      <alignment horizontal="center" vertical="top"/>
    </xf>
    <xf numFmtId="43" fontId="8" fillId="0" borderId="0" xfId="0" applyNumberFormat="1" applyFont="1" applyAlignment="1">
      <alignment horizontal="center" vertical="top"/>
    </xf>
    <xf numFmtId="0" fontId="0" fillId="0" borderId="2" xfId="0" applyBorder="1" applyAlignment="1">
      <alignment wrapText="1"/>
    </xf>
    <xf numFmtId="0" fontId="0" fillId="0" borderId="3" xfId="0" applyBorder="1"/>
    <xf numFmtId="43" fontId="8" fillId="0" borderId="1" xfId="2" applyFont="1" applyBorder="1" applyAlignment="1">
      <alignment horizontal="center" vertical="top"/>
    </xf>
    <xf numFmtId="166" fontId="0" fillId="0" borderId="1" xfId="0" applyNumberFormat="1" applyBorder="1" applyAlignment="1">
      <alignment horizontal="center" vertical="top"/>
    </xf>
    <xf numFmtId="167" fontId="0" fillId="0" borderId="1" xfId="0" applyNumberForma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168" fontId="1" fillId="0" borderId="1" xfId="0" applyNumberFormat="1" applyFont="1" applyBorder="1" applyAlignment="1">
      <alignment horizontal="center" vertical="top"/>
    </xf>
    <xf numFmtId="43" fontId="0" fillId="0" borderId="0" xfId="0" applyNumberForma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topLeftCell="A53" zoomScale="97" workbookViewId="0">
      <selection activeCell="K68" sqref="K68"/>
    </sheetView>
  </sheetViews>
  <sheetFormatPr defaultColWidth="8.85546875" defaultRowHeight="15" x14ac:dyDescent="0.25"/>
  <cols>
    <col min="1" max="1" width="4.28515625" style="1" customWidth="1"/>
    <col min="2" max="2" width="15.42578125" style="1" customWidth="1"/>
    <col min="3" max="3" width="18.85546875" style="1" customWidth="1"/>
    <col min="4" max="4" width="12.7109375" style="1" customWidth="1"/>
    <col min="5" max="5" width="13.42578125" style="1" customWidth="1"/>
    <col min="6" max="6" width="14.42578125" style="1" customWidth="1"/>
    <col min="7" max="7" width="12.42578125" style="1" customWidth="1"/>
    <col min="8" max="8" width="9.140625" style="1" customWidth="1"/>
    <col min="9" max="9" width="11.140625" style="1" customWidth="1"/>
    <col min="10" max="10" width="9.85546875" style="1" customWidth="1"/>
    <col min="11" max="11" width="7.28515625" style="1" customWidth="1"/>
    <col min="12" max="12" width="13.140625" style="1" customWidth="1"/>
    <col min="13" max="13" width="10" style="1" customWidth="1"/>
    <col min="14" max="14" width="24.140625" style="1" customWidth="1"/>
    <col min="15" max="16384" width="8.85546875" style="1"/>
  </cols>
  <sheetData>
    <row r="1" spans="1:15" x14ac:dyDescent="0.25">
      <c r="A1" s="3"/>
      <c r="B1" s="3"/>
      <c r="F1" s="3"/>
    </row>
    <row r="3" spans="1:15" s="2" customFormat="1" x14ac:dyDescent="0.25">
      <c r="B3" s="13"/>
      <c r="C3" s="2" t="s">
        <v>12</v>
      </c>
    </row>
    <row r="4" spans="1:15" s="2" customFormat="1" x14ac:dyDescent="0.25">
      <c r="B4" s="13"/>
      <c r="C4" s="54" t="s">
        <v>13</v>
      </c>
      <c r="D4" s="54"/>
      <c r="E4" s="54"/>
      <c r="F4" s="54"/>
      <c r="G4" s="54"/>
    </row>
    <row r="5" spans="1:15" s="2" customFormat="1" x14ac:dyDescent="0.25">
      <c r="B5" s="13"/>
      <c r="C5" s="10" t="s">
        <v>14</v>
      </c>
      <c r="D5" s="10"/>
      <c r="E5" s="10"/>
      <c r="F5" s="10"/>
      <c r="J5" s="2" t="s">
        <v>85</v>
      </c>
    </row>
    <row r="6" spans="1:15" s="2" customFormat="1" ht="36.75" customHeight="1" x14ac:dyDescent="0.25">
      <c r="B6" s="13"/>
      <c r="C6" s="10"/>
      <c r="D6" s="57" t="s">
        <v>17</v>
      </c>
      <c r="E6" s="57"/>
      <c r="F6" s="57"/>
      <c r="G6" s="57"/>
      <c r="H6" s="57"/>
      <c r="I6" s="57"/>
    </row>
    <row r="7" spans="1:15" s="3" customFormat="1" ht="27" customHeight="1" x14ac:dyDescent="0.25">
      <c r="A7" s="55" t="s">
        <v>0</v>
      </c>
      <c r="B7" s="14"/>
      <c r="C7" s="20"/>
      <c r="D7" s="58" t="s">
        <v>1</v>
      </c>
      <c r="E7" s="59"/>
      <c r="F7" s="60" t="s">
        <v>5</v>
      </c>
      <c r="G7" s="60"/>
      <c r="H7" s="60"/>
      <c r="I7" s="60"/>
      <c r="J7" s="52" t="s">
        <v>82</v>
      </c>
      <c r="K7" s="52" t="s">
        <v>6</v>
      </c>
      <c r="L7" s="52" t="s">
        <v>9</v>
      </c>
      <c r="M7" s="52" t="s">
        <v>7</v>
      </c>
      <c r="N7" s="52" t="s">
        <v>8</v>
      </c>
    </row>
    <row r="8" spans="1:15" s="3" customFormat="1" ht="137.25" customHeight="1" x14ac:dyDescent="0.25">
      <c r="A8" s="56"/>
      <c r="B8" s="14" t="s">
        <v>18</v>
      </c>
      <c r="C8" s="6" t="s">
        <v>19</v>
      </c>
      <c r="D8" s="4" t="s">
        <v>2</v>
      </c>
      <c r="E8" s="4" t="s">
        <v>3</v>
      </c>
      <c r="F8" s="14" t="s">
        <v>4</v>
      </c>
      <c r="G8" s="14" t="s">
        <v>20</v>
      </c>
      <c r="H8" s="14" t="s">
        <v>21</v>
      </c>
      <c r="I8" s="14" t="s">
        <v>11</v>
      </c>
      <c r="J8" s="52"/>
      <c r="K8" s="52"/>
      <c r="L8" s="52"/>
      <c r="M8" s="52"/>
      <c r="N8" s="52"/>
    </row>
    <row r="9" spans="1:15" s="3" customFormat="1" ht="66" customHeight="1" x14ac:dyDescent="0.25">
      <c r="A9" s="7">
        <v>1</v>
      </c>
      <c r="B9" s="14" t="s">
        <v>48</v>
      </c>
      <c r="C9" s="21" t="s">
        <v>22</v>
      </c>
      <c r="D9" s="7" t="s">
        <v>80</v>
      </c>
      <c r="E9" s="31">
        <v>503981</v>
      </c>
      <c r="F9" s="29">
        <v>260750</v>
      </c>
      <c r="G9" s="29">
        <v>260750</v>
      </c>
      <c r="H9" s="6" t="s">
        <v>84</v>
      </c>
      <c r="I9" s="48">
        <f>G9*100/G65</f>
        <v>2.116631381359503</v>
      </c>
      <c r="J9" s="18">
        <v>11707.4</v>
      </c>
      <c r="K9" s="15" t="s">
        <v>10</v>
      </c>
      <c r="L9" s="41">
        <f>E9-F9-J9</f>
        <v>231523.6</v>
      </c>
      <c r="M9" s="12" t="s">
        <v>10</v>
      </c>
      <c r="N9" s="6" t="s">
        <v>15</v>
      </c>
    </row>
    <row r="10" spans="1:15" ht="31.5" customHeight="1" x14ac:dyDescent="0.25">
      <c r="A10" s="5">
        <v>2</v>
      </c>
      <c r="B10" s="5"/>
      <c r="C10" s="9" t="s">
        <v>23</v>
      </c>
      <c r="D10" s="7" t="s">
        <v>80</v>
      </c>
      <c r="E10" s="31">
        <v>492137</v>
      </c>
      <c r="F10" s="29">
        <v>255005</v>
      </c>
      <c r="G10" s="29">
        <v>255005</v>
      </c>
      <c r="H10" s="6" t="s">
        <v>84</v>
      </c>
      <c r="I10" s="48">
        <f>G10*100/G65</f>
        <v>2.069996492439425</v>
      </c>
      <c r="J10" s="5">
        <v>11449.6</v>
      </c>
      <c r="K10" s="35" t="s">
        <v>10</v>
      </c>
      <c r="L10" s="41">
        <f t="shared" ref="L10:L65" si="0">E10-F10-J10</f>
        <v>225682.4</v>
      </c>
      <c r="M10" s="35" t="s">
        <v>10</v>
      </c>
      <c r="N10" s="11" t="s">
        <v>16</v>
      </c>
      <c r="O10" s="17"/>
    </row>
    <row r="11" spans="1:15" ht="30" x14ac:dyDescent="0.25">
      <c r="A11" s="5">
        <v>3</v>
      </c>
      <c r="B11" s="19"/>
      <c r="C11" s="9" t="s">
        <v>24</v>
      </c>
      <c r="D11" s="7" t="s">
        <v>80</v>
      </c>
      <c r="E11" s="31">
        <v>489834</v>
      </c>
      <c r="F11" s="29">
        <v>253892</v>
      </c>
      <c r="G11" s="29">
        <v>253892</v>
      </c>
      <c r="H11" s="6" t="s">
        <v>84</v>
      </c>
      <c r="I11" s="48">
        <f>F11*100/G65</f>
        <v>2.0609617437243606</v>
      </c>
      <c r="J11" s="5">
        <v>11399.6</v>
      </c>
      <c r="K11" s="35" t="s">
        <v>10</v>
      </c>
      <c r="L11" s="41">
        <f t="shared" si="0"/>
        <v>224542.4</v>
      </c>
      <c r="M11" s="35" t="s">
        <v>10</v>
      </c>
      <c r="N11" s="5"/>
    </row>
    <row r="12" spans="1:15" ht="30" x14ac:dyDescent="0.25">
      <c r="A12" s="5">
        <v>4</v>
      </c>
      <c r="B12" s="5"/>
      <c r="C12" s="9" t="s">
        <v>25</v>
      </c>
      <c r="D12" s="7" t="s">
        <v>80</v>
      </c>
      <c r="E12" s="31">
        <v>419099</v>
      </c>
      <c r="F12" s="29">
        <v>219802</v>
      </c>
      <c r="G12" s="29">
        <v>219802</v>
      </c>
      <c r="H12" s="6" t="s">
        <v>84</v>
      </c>
      <c r="I12" s="49">
        <f>F12*100/G65</f>
        <v>1.7842370503761515</v>
      </c>
      <c r="J12" s="30">
        <v>9869</v>
      </c>
      <c r="K12" s="35" t="s">
        <v>10</v>
      </c>
      <c r="L12" s="41">
        <f t="shared" si="0"/>
        <v>189428</v>
      </c>
      <c r="M12" s="35" t="s">
        <v>10</v>
      </c>
      <c r="N12" s="5"/>
    </row>
    <row r="13" spans="1:15" ht="30" x14ac:dyDescent="0.25">
      <c r="A13" s="5">
        <v>5</v>
      </c>
      <c r="B13" s="5"/>
      <c r="C13" s="9" t="s">
        <v>26</v>
      </c>
      <c r="D13" s="7" t="s">
        <v>80</v>
      </c>
      <c r="E13" s="31">
        <v>484946</v>
      </c>
      <c r="F13" s="30">
        <v>251553</v>
      </c>
      <c r="G13" s="30">
        <v>251553</v>
      </c>
      <c r="H13" s="6" t="s">
        <v>84</v>
      </c>
      <c r="I13" s="48">
        <f>F13*100/G65</f>
        <v>2.0419749717166908</v>
      </c>
      <c r="J13" s="5">
        <v>11294.6</v>
      </c>
      <c r="K13" s="35" t="s">
        <v>10</v>
      </c>
      <c r="L13" s="41">
        <f t="shared" si="0"/>
        <v>222098.4</v>
      </c>
      <c r="M13" s="35" t="s">
        <v>10</v>
      </c>
      <c r="N13" s="5"/>
    </row>
    <row r="14" spans="1:15" ht="30" x14ac:dyDescent="0.25">
      <c r="A14" s="5">
        <v>6</v>
      </c>
      <c r="B14" s="5"/>
      <c r="C14" s="9" t="s">
        <v>27</v>
      </c>
      <c r="D14" s="7" t="s">
        <v>80</v>
      </c>
      <c r="E14" s="31">
        <v>498482</v>
      </c>
      <c r="F14" s="30">
        <v>257412</v>
      </c>
      <c r="G14" s="30">
        <v>257412</v>
      </c>
      <c r="H14" s="6" t="s">
        <v>84</v>
      </c>
      <c r="I14" s="48">
        <f>F14*100/G65</f>
        <v>2.0895352526884468</v>
      </c>
      <c r="J14" s="5">
        <v>11577.66</v>
      </c>
      <c r="K14" s="35" t="s">
        <v>10</v>
      </c>
      <c r="L14" s="41">
        <f t="shared" si="0"/>
        <v>229492.34</v>
      </c>
      <c r="M14" s="35" t="s">
        <v>10</v>
      </c>
      <c r="N14" s="5"/>
    </row>
    <row r="15" spans="1:15" ht="30" x14ac:dyDescent="0.25">
      <c r="A15" s="5">
        <v>7</v>
      </c>
      <c r="B15" s="5"/>
      <c r="C15" s="8" t="s">
        <v>28</v>
      </c>
      <c r="D15" s="7" t="s">
        <v>80</v>
      </c>
      <c r="E15" s="31">
        <v>499751</v>
      </c>
      <c r="F15" s="30">
        <v>258680</v>
      </c>
      <c r="G15" s="30">
        <v>258680</v>
      </c>
      <c r="H15" s="6" t="s">
        <v>84</v>
      </c>
      <c r="I15" s="48">
        <f>F15*100/G65</f>
        <v>2.0998282098948278</v>
      </c>
      <c r="J15" s="5">
        <v>11614.6</v>
      </c>
      <c r="K15" s="35" t="s">
        <v>10</v>
      </c>
      <c r="L15" s="41">
        <f t="shared" si="0"/>
        <v>229456.4</v>
      </c>
      <c r="M15" s="35" t="s">
        <v>10</v>
      </c>
      <c r="N15" s="5"/>
    </row>
    <row r="16" spans="1:15" ht="30" x14ac:dyDescent="0.25">
      <c r="A16" s="5">
        <v>8</v>
      </c>
      <c r="B16" s="5"/>
      <c r="C16" s="9" t="s">
        <v>29</v>
      </c>
      <c r="D16" s="7" t="s">
        <v>80</v>
      </c>
      <c r="E16" s="26">
        <v>417783</v>
      </c>
      <c r="F16" s="30">
        <v>219193</v>
      </c>
      <c r="G16" s="30">
        <v>219193</v>
      </c>
      <c r="H16" s="6" t="s">
        <v>84</v>
      </c>
      <c r="I16" s="48">
        <f>F16*100/G65</f>
        <v>1.7792935086263992</v>
      </c>
      <c r="J16" s="5">
        <v>9841.66</v>
      </c>
      <c r="K16" s="35" t="s">
        <v>10</v>
      </c>
      <c r="L16" s="41">
        <f t="shared" si="0"/>
        <v>188748.34</v>
      </c>
      <c r="M16" s="35" t="s">
        <v>10</v>
      </c>
      <c r="N16" s="5"/>
    </row>
    <row r="17" spans="1:14" ht="30" x14ac:dyDescent="0.25">
      <c r="A17" s="23">
        <f t="shared" ref="A17:A58" si="1">+A16+1</f>
        <v>9</v>
      </c>
      <c r="B17" s="5"/>
      <c r="C17" s="9" t="s">
        <v>30</v>
      </c>
      <c r="D17" s="7" t="s">
        <v>80</v>
      </c>
      <c r="E17" s="26">
        <v>492673</v>
      </c>
      <c r="F17" s="30">
        <v>257014</v>
      </c>
      <c r="G17" s="30">
        <v>257014</v>
      </c>
      <c r="H17" s="6" t="s">
        <v>84</v>
      </c>
      <c r="I17" s="48">
        <f>F17*100/G65</f>
        <v>2.086304497981712</v>
      </c>
      <c r="J17" s="5">
        <v>11539.8</v>
      </c>
      <c r="K17" s="35" t="s">
        <v>10</v>
      </c>
      <c r="L17" s="41">
        <f t="shared" si="0"/>
        <v>224119.2</v>
      </c>
      <c r="M17" s="35" t="s">
        <v>10</v>
      </c>
      <c r="N17" s="5"/>
    </row>
    <row r="18" spans="1:14" ht="30" x14ac:dyDescent="0.25">
      <c r="A18" s="23">
        <f t="shared" si="1"/>
        <v>10</v>
      </c>
      <c r="B18" s="5"/>
      <c r="C18" s="9" t="s">
        <v>31</v>
      </c>
      <c r="D18" s="7" t="s">
        <v>80</v>
      </c>
      <c r="E18" s="26">
        <v>378538</v>
      </c>
      <c r="F18" s="30">
        <v>200262</v>
      </c>
      <c r="G18" s="30">
        <v>200262</v>
      </c>
      <c r="H18" s="6" t="s">
        <v>84</v>
      </c>
      <c r="I18" s="48">
        <f>F18*100/G65</f>
        <v>1.6256216057289237</v>
      </c>
      <c r="J18" s="5">
        <v>8991.66</v>
      </c>
      <c r="K18" s="35" t="s">
        <v>10</v>
      </c>
      <c r="L18" s="41">
        <f t="shared" si="0"/>
        <v>169284.34</v>
      </c>
      <c r="M18" s="35" t="s">
        <v>10</v>
      </c>
      <c r="N18" s="5"/>
    </row>
    <row r="19" spans="1:14" ht="30" x14ac:dyDescent="0.25">
      <c r="A19" s="23">
        <f t="shared" si="1"/>
        <v>11</v>
      </c>
      <c r="B19" s="5"/>
      <c r="C19" s="9" t="s">
        <v>81</v>
      </c>
      <c r="D19" s="7" t="s">
        <v>80</v>
      </c>
      <c r="E19" s="26">
        <v>458187</v>
      </c>
      <c r="F19" s="30">
        <v>238636</v>
      </c>
      <c r="G19" s="30">
        <v>238636</v>
      </c>
      <c r="H19" s="6" t="s">
        <v>84</v>
      </c>
      <c r="I19" s="48">
        <f>F19*100/G65</f>
        <v>1.9371215582822874</v>
      </c>
      <c r="J19" s="5">
        <v>10714.6</v>
      </c>
      <c r="K19" s="35" t="s">
        <v>10</v>
      </c>
      <c r="L19" s="41">
        <f t="shared" si="0"/>
        <v>208836.4</v>
      </c>
      <c r="M19" s="35" t="s">
        <v>10</v>
      </c>
      <c r="N19" s="5"/>
    </row>
    <row r="20" spans="1:14" ht="30" x14ac:dyDescent="0.25">
      <c r="A20" s="23">
        <f t="shared" si="1"/>
        <v>12</v>
      </c>
      <c r="B20" s="5"/>
      <c r="C20" s="9" t="s">
        <v>32</v>
      </c>
      <c r="D20" s="7" t="s">
        <v>80</v>
      </c>
      <c r="E20" s="26">
        <v>496132</v>
      </c>
      <c r="F20" s="30">
        <v>256967</v>
      </c>
      <c r="G20" s="30">
        <v>256967</v>
      </c>
      <c r="H20" s="6" t="s">
        <v>84</v>
      </c>
      <c r="I20" s="48">
        <f>F20*100/G65</f>
        <v>2.085922976697248</v>
      </c>
      <c r="J20" s="5">
        <v>11537.66</v>
      </c>
      <c r="K20" s="35" t="s">
        <v>10</v>
      </c>
      <c r="L20" s="41">
        <f t="shared" si="0"/>
        <v>227627.34</v>
      </c>
      <c r="M20" s="35" t="s">
        <v>10</v>
      </c>
      <c r="N20" s="5"/>
    </row>
    <row r="21" spans="1:14" ht="30" x14ac:dyDescent="0.25">
      <c r="A21" s="23">
        <f t="shared" si="1"/>
        <v>13</v>
      </c>
      <c r="B21" s="5"/>
      <c r="C21" s="9" t="s">
        <v>33</v>
      </c>
      <c r="D21" s="7" t="s">
        <v>80</v>
      </c>
      <c r="E21" s="26">
        <v>415104</v>
      </c>
      <c r="F21" s="30">
        <v>217895</v>
      </c>
      <c r="G21" s="30">
        <v>217895</v>
      </c>
      <c r="H21" s="6" t="s">
        <v>84</v>
      </c>
      <c r="I21" s="48">
        <f>F21*100/G65</f>
        <v>1.7687570271958923</v>
      </c>
      <c r="J21" s="5">
        <v>9783.34</v>
      </c>
      <c r="K21" s="35" t="s">
        <v>10</v>
      </c>
      <c r="L21" s="41">
        <f t="shared" si="0"/>
        <v>187425.66</v>
      </c>
      <c r="M21" s="35" t="s">
        <v>10</v>
      </c>
      <c r="N21" s="5"/>
    </row>
    <row r="22" spans="1:14" ht="30" x14ac:dyDescent="0.25">
      <c r="A22" s="23">
        <f t="shared" si="1"/>
        <v>14</v>
      </c>
      <c r="B22" s="5"/>
      <c r="C22" s="9" t="s">
        <v>34</v>
      </c>
      <c r="D22" s="7" t="s">
        <v>80</v>
      </c>
      <c r="E22" s="26">
        <v>415245</v>
      </c>
      <c r="F22" s="30">
        <v>217932</v>
      </c>
      <c r="G22" s="30">
        <v>217932</v>
      </c>
      <c r="H22" s="6" t="s">
        <v>84</v>
      </c>
      <c r="I22" s="48">
        <f>F22*100/G65</f>
        <v>1.7690573737389808</v>
      </c>
      <c r="J22" s="5">
        <v>9785.0095550000005</v>
      </c>
      <c r="K22" s="35" t="s">
        <v>10</v>
      </c>
      <c r="L22" s="41">
        <f t="shared" si="0"/>
        <v>187527.990445</v>
      </c>
      <c r="M22" s="35" t="s">
        <v>10</v>
      </c>
      <c r="N22" s="5"/>
    </row>
    <row r="23" spans="1:14" ht="30" x14ac:dyDescent="0.25">
      <c r="A23" s="23">
        <f t="shared" si="1"/>
        <v>15</v>
      </c>
      <c r="B23" s="5"/>
      <c r="C23" s="9" t="s">
        <v>35</v>
      </c>
      <c r="D23" s="7" t="s">
        <v>80</v>
      </c>
      <c r="E23" s="26">
        <v>534108</v>
      </c>
      <c r="F23" s="30">
        <v>275286</v>
      </c>
      <c r="G23" s="30">
        <v>275286</v>
      </c>
      <c r="H23" s="6" t="s">
        <v>84</v>
      </c>
      <c r="I23" s="48">
        <f>F23*100/G65</f>
        <v>2.2346269854225587</v>
      </c>
      <c r="J23" s="5">
        <v>12360.2</v>
      </c>
      <c r="K23" s="35" t="s">
        <v>10</v>
      </c>
      <c r="L23" s="41">
        <f t="shared" si="0"/>
        <v>246461.8</v>
      </c>
      <c r="M23" s="35" t="s">
        <v>10</v>
      </c>
      <c r="N23" s="5"/>
    </row>
    <row r="24" spans="1:14" ht="30" x14ac:dyDescent="0.25">
      <c r="A24" s="23">
        <f t="shared" si="1"/>
        <v>16</v>
      </c>
      <c r="B24" s="5"/>
      <c r="C24" s="9" t="s">
        <v>36</v>
      </c>
      <c r="D24" s="7" t="s">
        <v>80</v>
      </c>
      <c r="E24" s="26">
        <v>492466</v>
      </c>
      <c r="F24" s="30">
        <v>255185</v>
      </c>
      <c r="G24" s="30">
        <v>255185</v>
      </c>
      <c r="H24" s="6" t="s">
        <v>84</v>
      </c>
      <c r="I24" s="48">
        <f>F24*100/G65</f>
        <v>2.0714576377841798</v>
      </c>
      <c r="J24" s="5">
        <v>11457.66</v>
      </c>
      <c r="K24" s="35" t="s">
        <v>10</v>
      </c>
      <c r="L24" s="41">
        <f t="shared" si="0"/>
        <v>225823.34</v>
      </c>
      <c r="M24" s="35" t="s">
        <v>10</v>
      </c>
      <c r="N24" s="5"/>
    </row>
    <row r="25" spans="1:14" ht="30" x14ac:dyDescent="0.25">
      <c r="A25" s="23">
        <f t="shared" si="1"/>
        <v>17</v>
      </c>
      <c r="B25" s="5"/>
      <c r="C25" s="9" t="s">
        <v>72</v>
      </c>
      <c r="D25" s="7" t="s">
        <v>80</v>
      </c>
      <c r="E25" s="26">
        <v>415104</v>
      </c>
      <c r="F25" s="30">
        <v>217895</v>
      </c>
      <c r="G25" s="30">
        <v>217895</v>
      </c>
      <c r="H25" s="6" t="s">
        <v>84</v>
      </c>
      <c r="I25" s="50">
        <f>F25*100/G65</f>
        <v>1.7687570271958923</v>
      </c>
      <c r="J25" s="5">
        <v>9783.34</v>
      </c>
      <c r="K25" s="35" t="s">
        <v>10</v>
      </c>
      <c r="L25" s="41">
        <f t="shared" si="0"/>
        <v>187425.66</v>
      </c>
      <c r="M25" s="35" t="s">
        <v>10</v>
      </c>
      <c r="N25" s="5"/>
    </row>
    <row r="26" spans="1:14" ht="30" x14ac:dyDescent="0.25">
      <c r="A26" s="23">
        <f t="shared" si="1"/>
        <v>18</v>
      </c>
      <c r="B26" s="5"/>
      <c r="C26" s="8" t="s">
        <v>37</v>
      </c>
      <c r="D26" s="7" t="s">
        <v>80</v>
      </c>
      <c r="E26" s="26">
        <v>499751</v>
      </c>
      <c r="F26" s="30">
        <v>258680</v>
      </c>
      <c r="G26" s="30">
        <v>258680</v>
      </c>
      <c r="H26" s="6" t="s">
        <v>84</v>
      </c>
      <c r="I26" s="48">
        <f>F26*100/G65</f>
        <v>2.0998282098948278</v>
      </c>
      <c r="J26" s="5">
        <v>11614.6</v>
      </c>
      <c r="K26" s="35" t="s">
        <v>10</v>
      </c>
      <c r="L26" s="41">
        <f t="shared" si="0"/>
        <v>229456.4</v>
      </c>
      <c r="M26" s="35" t="s">
        <v>10</v>
      </c>
      <c r="N26" s="5"/>
    </row>
    <row r="27" spans="1:14" ht="30" x14ac:dyDescent="0.25">
      <c r="A27" s="23">
        <f t="shared" si="1"/>
        <v>19</v>
      </c>
      <c r="B27" s="5"/>
      <c r="C27" s="9" t="s">
        <v>38</v>
      </c>
      <c r="D27" s="7" t="s">
        <v>80</v>
      </c>
      <c r="E27" s="26">
        <v>415245</v>
      </c>
      <c r="F27" s="30">
        <v>217932</v>
      </c>
      <c r="G27" s="30">
        <v>217932</v>
      </c>
      <c r="H27" s="6" t="s">
        <v>84</v>
      </c>
      <c r="I27" s="48">
        <f>F27*100/G65</f>
        <v>1.7690573737389808</v>
      </c>
      <c r="J27" s="30">
        <v>9785</v>
      </c>
      <c r="K27" s="35" t="s">
        <v>10</v>
      </c>
      <c r="L27" s="41">
        <f t="shared" si="0"/>
        <v>187528</v>
      </c>
      <c r="M27" s="35" t="s">
        <v>10</v>
      </c>
      <c r="N27" s="5"/>
    </row>
    <row r="28" spans="1:14" ht="30" x14ac:dyDescent="0.25">
      <c r="A28" s="23">
        <f t="shared" si="1"/>
        <v>20</v>
      </c>
      <c r="B28" s="5"/>
      <c r="C28" s="9" t="s">
        <v>39</v>
      </c>
      <c r="D28" s="7" t="s">
        <v>80</v>
      </c>
      <c r="E28" s="26">
        <v>495615</v>
      </c>
      <c r="F28" s="30">
        <v>256676</v>
      </c>
      <c r="G28" s="30">
        <v>256676</v>
      </c>
      <c r="H28" s="6" t="s">
        <v>84</v>
      </c>
      <c r="I28" s="48">
        <f>F28*100/G65</f>
        <v>2.0835607917232286</v>
      </c>
      <c r="J28" s="36">
        <v>11524.6</v>
      </c>
      <c r="K28" s="35" t="s">
        <v>10</v>
      </c>
      <c r="L28" s="41">
        <f t="shared" si="0"/>
        <v>227414.39999999999</v>
      </c>
      <c r="M28" s="35" t="s">
        <v>10</v>
      </c>
      <c r="N28" s="5"/>
    </row>
    <row r="29" spans="1:14" ht="27" customHeight="1" x14ac:dyDescent="0.25">
      <c r="A29" s="23">
        <f t="shared" si="1"/>
        <v>21</v>
      </c>
      <c r="B29" s="5"/>
      <c r="C29" s="9" t="s">
        <v>40</v>
      </c>
      <c r="D29" s="7" t="s">
        <v>80</v>
      </c>
      <c r="E29" s="26">
        <v>490351</v>
      </c>
      <c r="F29" s="30">
        <v>254160</v>
      </c>
      <c r="G29" s="30">
        <v>254160</v>
      </c>
      <c r="H29" s="6" t="s">
        <v>84</v>
      </c>
      <c r="I29" s="48">
        <f>F29*100/G65</f>
        <v>2.0631372267932169</v>
      </c>
      <c r="J29" s="36">
        <v>11411.66</v>
      </c>
      <c r="K29" s="35" t="s">
        <v>10</v>
      </c>
      <c r="L29" s="41">
        <f t="shared" si="0"/>
        <v>224779.34</v>
      </c>
      <c r="M29" s="35" t="s">
        <v>10</v>
      </c>
      <c r="N29" s="5"/>
    </row>
    <row r="30" spans="1:14" ht="17.25" customHeight="1" x14ac:dyDescent="0.25">
      <c r="A30" s="23">
        <f t="shared" si="1"/>
        <v>22</v>
      </c>
      <c r="B30" s="5"/>
      <c r="C30" s="9" t="s">
        <v>41</v>
      </c>
      <c r="D30" s="7" t="s">
        <v>80</v>
      </c>
      <c r="E30" s="26">
        <v>490727</v>
      </c>
      <c r="F30" s="30">
        <v>254337</v>
      </c>
      <c r="G30" s="30">
        <v>254337</v>
      </c>
      <c r="H30" s="6" t="s">
        <v>84</v>
      </c>
      <c r="I30" s="48">
        <f>F30*100/G65</f>
        <v>2.0645740197155589</v>
      </c>
      <c r="J30" s="36">
        <v>11419.6</v>
      </c>
      <c r="K30" s="35" t="s">
        <v>10</v>
      </c>
      <c r="L30" s="41">
        <f t="shared" si="0"/>
        <v>224970.4</v>
      </c>
      <c r="M30" s="35" t="s">
        <v>10</v>
      </c>
      <c r="N30" s="5"/>
    </row>
    <row r="31" spans="1:14" ht="30" x14ac:dyDescent="0.25">
      <c r="A31" s="24">
        <f t="shared" si="1"/>
        <v>23</v>
      </c>
      <c r="B31" s="5"/>
      <c r="C31" s="9" t="s">
        <v>42</v>
      </c>
      <c r="D31" s="7" t="s">
        <v>80</v>
      </c>
      <c r="E31" s="26">
        <v>420227</v>
      </c>
      <c r="F31" s="30">
        <v>220359</v>
      </c>
      <c r="G31" s="30">
        <v>220359</v>
      </c>
      <c r="H31" s="6" t="s">
        <v>84</v>
      </c>
      <c r="I31" s="48">
        <f>F31*100/G65</f>
        <v>1.7887584834707526</v>
      </c>
      <c r="J31" s="36">
        <v>9894</v>
      </c>
      <c r="K31" s="35" t="s">
        <v>10</v>
      </c>
      <c r="L31" s="41">
        <f t="shared" si="0"/>
        <v>189974</v>
      </c>
      <c r="M31" s="35" t="s">
        <v>10</v>
      </c>
      <c r="N31" s="5"/>
    </row>
    <row r="32" spans="1:14" ht="30" x14ac:dyDescent="0.25">
      <c r="A32" s="23">
        <f t="shared" si="1"/>
        <v>24</v>
      </c>
      <c r="B32" s="5"/>
      <c r="C32" s="9" t="s">
        <v>43</v>
      </c>
      <c r="D32" s="7" t="s">
        <v>80</v>
      </c>
      <c r="E32" s="26">
        <v>452939</v>
      </c>
      <c r="F32" s="30">
        <v>236105</v>
      </c>
      <c r="G32" s="30">
        <v>236105</v>
      </c>
      <c r="H32" s="6" t="s">
        <v>84</v>
      </c>
      <c r="I32" s="50">
        <f>F32*100/G65</f>
        <v>1.9165762312402128</v>
      </c>
      <c r="J32" s="36">
        <v>10601</v>
      </c>
      <c r="K32" s="35" t="s">
        <v>10</v>
      </c>
      <c r="L32" s="41">
        <f t="shared" si="0"/>
        <v>206233</v>
      </c>
      <c r="M32" s="35" t="s">
        <v>10</v>
      </c>
      <c r="N32" s="5"/>
    </row>
    <row r="33" spans="1:14" ht="30" x14ac:dyDescent="0.25">
      <c r="A33" s="23">
        <f t="shared" si="1"/>
        <v>25</v>
      </c>
      <c r="B33" s="5"/>
      <c r="C33" s="9" t="s">
        <v>44</v>
      </c>
      <c r="D33" s="7" t="s">
        <v>80</v>
      </c>
      <c r="E33" s="26">
        <v>505250</v>
      </c>
      <c r="F33" s="30">
        <v>261421</v>
      </c>
      <c r="G33" s="30">
        <v>261421</v>
      </c>
      <c r="H33" s="6" t="s">
        <v>84</v>
      </c>
      <c r="I33" s="48">
        <f>F33*100/G65</f>
        <v>2.1220782065057819</v>
      </c>
      <c r="J33" s="36">
        <v>11737.66</v>
      </c>
      <c r="K33" s="35" t="s">
        <v>10</v>
      </c>
      <c r="L33" s="41">
        <f t="shared" si="0"/>
        <v>232091.34</v>
      </c>
      <c r="M33" s="35" t="s">
        <v>10</v>
      </c>
      <c r="N33" s="5"/>
    </row>
    <row r="34" spans="1:14" ht="30" x14ac:dyDescent="0.25">
      <c r="A34" s="23">
        <f t="shared" si="1"/>
        <v>26</v>
      </c>
      <c r="B34" s="5"/>
      <c r="C34" s="9" t="s">
        <v>45</v>
      </c>
      <c r="D34" s="7" t="s">
        <v>80</v>
      </c>
      <c r="E34" s="26">
        <v>391980</v>
      </c>
      <c r="F34" s="30">
        <v>218080</v>
      </c>
      <c r="G34" s="30">
        <v>218080</v>
      </c>
      <c r="H34" s="6" t="s">
        <v>84</v>
      </c>
      <c r="I34" s="48">
        <f>F34*100/G65</f>
        <v>1.7702587599113344</v>
      </c>
      <c r="J34" s="36">
        <v>9791.66</v>
      </c>
      <c r="K34" s="35" t="s">
        <v>10</v>
      </c>
      <c r="L34" s="41">
        <f t="shared" si="0"/>
        <v>164108.34</v>
      </c>
      <c r="M34" s="35" t="s">
        <v>10</v>
      </c>
      <c r="N34" s="5"/>
    </row>
    <row r="35" spans="1:14" ht="30" x14ac:dyDescent="0.25">
      <c r="A35" s="23">
        <f t="shared" si="1"/>
        <v>27</v>
      </c>
      <c r="B35" s="5"/>
      <c r="C35" s="9" t="s">
        <v>46</v>
      </c>
      <c r="D35" s="7" t="s">
        <v>80</v>
      </c>
      <c r="E35" s="26">
        <v>527199</v>
      </c>
      <c r="F35" s="30">
        <v>271932</v>
      </c>
      <c r="G35" s="30">
        <v>271932</v>
      </c>
      <c r="H35" s="6" t="s">
        <v>84</v>
      </c>
      <c r="I35" s="48">
        <f>F35*100/G65</f>
        <v>2.2074009771653018</v>
      </c>
      <c r="J35" s="36">
        <v>12209.6</v>
      </c>
      <c r="K35" s="35" t="s">
        <v>10</v>
      </c>
      <c r="L35" s="41">
        <f t="shared" si="0"/>
        <v>243057.4</v>
      </c>
      <c r="M35" s="35" t="s">
        <v>10</v>
      </c>
      <c r="N35" s="5"/>
    </row>
    <row r="36" spans="1:14" ht="30" x14ac:dyDescent="0.25">
      <c r="A36" s="23">
        <f t="shared" si="1"/>
        <v>28</v>
      </c>
      <c r="B36" s="5"/>
      <c r="C36" s="9" t="s">
        <v>47</v>
      </c>
      <c r="D36" s="7" t="s">
        <v>80</v>
      </c>
      <c r="E36" s="26">
        <v>492137</v>
      </c>
      <c r="F36" s="30">
        <v>255005</v>
      </c>
      <c r="G36" s="30">
        <v>255005</v>
      </c>
      <c r="H36" s="6" t="s">
        <v>84</v>
      </c>
      <c r="I36" s="48">
        <f>F36*100/G65</f>
        <v>2.069996492439425</v>
      </c>
      <c r="J36" s="36">
        <v>11449.6</v>
      </c>
      <c r="K36" s="35" t="s">
        <v>10</v>
      </c>
      <c r="L36" s="41">
        <f t="shared" si="0"/>
        <v>225682.4</v>
      </c>
      <c r="M36" s="35" t="s">
        <v>10</v>
      </c>
      <c r="N36" s="5"/>
    </row>
    <row r="37" spans="1:14" ht="30" x14ac:dyDescent="0.25">
      <c r="A37" s="23">
        <f t="shared" si="1"/>
        <v>29</v>
      </c>
      <c r="B37" s="16" t="s">
        <v>51</v>
      </c>
      <c r="C37" s="21" t="s">
        <v>52</v>
      </c>
      <c r="D37" s="5" t="s">
        <v>79</v>
      </c>
      <c r="E37" s="26">
        <v>318450</v>
      </c>
      <c r="F37" s="30">
        <v>260976</v>
      </c>
      <c r="G37" s="30">
        <v>260976</v>
      </c>
      <c r="H37" s="6" t="s">
        <v>84</v>
      </c>
      <c r="I37" s="48">
        <f>F37*100/G65</f>
        <v>2.1184659305145837</v>
      </c>
      <c r="J37" s="36">
        <v>11717.66</v>
      </c>
      <c r="K37" s="35" t="s">
        <v>10</v>
      </c>
      <c r="L37" s="41">
        <f t="shared" si="0"/>
        <v>45756.34</v>
      </c>
      <c r="M37" s="35" t="s">
        <v>10</v>
      </c>
      <c r="N37" s="5"/>
    </row>
    <row r="38" spans="1:14" ht="30" x14ac:dyDescent="0.25">
      <c r="A38" s="23">
        <f t="shared" si="1"/>
        <v>30</v>
      </c>
      <c r="B38" s="5"/>
      <c r="C38" s="9" t="s">
        <v>53</v>
      </c>
      <c r="D38" s="1" t="s">
        <v>79</v>
      </c>
      <c r="E38" s="26">
        <v>309250</v>
      </c>
      <c r="F38" s="30">
        <v>216586</v>
      </c>
      <c r="G38" s="30">
        <v>216586</v>
      </c>
      <c r="H38" s="6" t="s">
        <v>84</v>
      </c>
      <c r="I38" s="48">
        <f>F38*100/G65</f>
        <v>1.758131253549873</v>
      </c>
      <c r="J38" s="36">
        <v>9724.6</v>
      </c>
      <c r="K38" s="35" t="s">
        <v>10</v>
      </c>
      <c r="L38" s="41">
        <f t="shared" si="0"/>
        <v>82939.399999999994</v>
      </c>
      <c r="M38" s="35" t="s">
        <v>10</v>
      </c>
      <c r="N38" s="5"/>
    </row>
    <row r="39" spans="1:14" ht="30" x14ac:dyDescent="0.25">
      <c r="A39" s="23">
        <f t="shared" si="1"/>
        <v>31</v>
      </c>
      <c r="B39" s="5"/>
      <c r="C39" s="9" t="s">
        <v>54</v>
      </c>
      <c r="D39" s="1" t="s">
        <v>79</v>
      </c>
      <c r="E39" s="26">
        <v>309250</v>
      </c>
      <c r="F39" s="30">
        <v>179364</v>
      </c>
      <c r="G39" s="30">
        <v>179364</v>
      </c>
      <c r="H39" s="6" t="s">
        <v>84</v>
      </c>
      <c r="I39" s="48">
        <f>F39*100/G65</f>
        <v>1.4559826312029374</v>
      </c>
      <c r="J39" s="36">
        <v>8053.34</v>
      </c>
      <c r="K39" s="35" t="s">
        <v>10</v>
      </c>
      <c r="L39" s="41">
        <f t="shared" si="0"/>
        <v>121832.66</v>
      </c>
      <c r="M39" s="35" t="s">
        <v>10</v>
      </c>
      <c r="N39" s="5"/>
    </row>
    <row r="40" spans="1:14" ht="30" x14ac:dyDescent="0.25">
      <c r="A40" s="23">
        <f t="shared" si="1"/>
        <v>32</v>
      </c>
      <c r="B40" s="5"/>
      <c r="C40" s="9" t="s">
        <v>55</v>
      </c>
      <c r="D40" s="1" t="s">
        <v>79</v>
      </c>
      <c r="E40" s="26">
        <v>309250</v>
      </c>
      <c r="F40" s="30">
        <v>214805</v>
      </c>
      <c r="G40" s="30">
        <v>214805</v>
      </c>
      <c r="H40" s="6" t="s">
        <v>84</v>
      </c>
      <c r="I40" s="48">
        <f>F40*100/G65</f>
        <v>1.7436740321109419</v>
      </c>
      <c r="J40" s="36">
        <v>9644.6</v>
      </c>
      <c r="K40" s="35" t="s">
        <v>10</v>
      </c>
      <c r="L40" s="41">
        <f t="shared" si="0"/>
        <v>84800.4</v>
      </c>
      <c r="M40" s="35" t="s">
        <v>10</v>
      </c>
      <c r="N40" s="5"/>
    </row>
    <row r="41" spans="1:14" ht="30" x14ac:dyDescent="0.25">
      <c r="A41" s="23">
        <f t="shared" si="1"/>
        <v>33</v>
      </c>
      <c r="B41" s="5"/>
      <c r="C41" s="9" t="s">
        <v>70</v>
      </c>
      <c r="D41" s="1" t="s">
        <v>79</v>
      </c>
      <c r="E41" s="26">
        <v>318450</v>
      </c>
      <c r="F41" s="30">
        <v>260976</v>
      </c>
      <c r="G41" s="30">
        <v>260976</v>
      </c>
      <c r="H41" s="6" t="s">
        <v>84</v>
      </c>
      <c r="I41" s="48">
        <f>F41*100/G65</f>
        <v>2.1184659305145837</v>
      </c>
      <c r="J41" s="36">
        <v>11717.66</v>
      </c>
      <c r="K41" s="35" t="s">
        <v>10</v>
      </c>
      <c r="L41" s="41">
        <f t="shared" si="0"/>
        <v>45756.34</v>
      </c>
      <c r="M41" s="35" t="s">
        <v>10</v>
      </c>
      <c r="N41" s="5"/>
    </row>
    <row r="42" spans="1:14" ht="30" x14ac:dyDescent="0.25">
      <c r="A42" s="23">
        <f t="shared" si="1"/>
        <v>34</v>
      </c>
      <c r="B42" s="5"/>
      <c r="C42" s="9" t="s">
        <v>71</v>
      </c>
      <c r="D42" s="1" t="s">
        <v>79</v>
      </c>
      <c r="E42" s="26">
        <v>325500</v>
      </c>
      <c r="F42" s="30">
        <v>267255</v>
      </c>
      <c r="G42" s="30">
        <v>267255</v>
      </c>
      <c r="H42" s="6" t="s">
        <v>84</v>
      </c>
      <c r="I42" s="48">
        <f>F42*100/G65</f>
        <v>2.1694355506240997</v>
      </c>
      <c r="J42" s="36">
        <v>11989.6</v>
      </c>
      <c r="K42" s="35" t="s">
        <v>10</v>
      </c>
      <c r="L42" s="41">
        <f t="shared" si="0"/>
        <v>46255.4</v>
      </c>
      <c r="M42" s="35" t="s">
        <v>10</v>
      </c>
      <c r="N42" s="5"/>
    </row>
    <row r="43" spans="1:14" ht="30" x14ac:dyDescent="0.25">
      <c r="A43" s="23">
        <f t="shared" si="1"/>
        <v>35</v>
      </c>
      <c r="B43" s="5"/>
      <c r="C43" s="9" t="s">
        <v>56</v>
      </c>
      <c r="D43" s="1" t="s">
        <v>79</v>
      </c>
      <c r="E43" s="26">
        <v>332825</v>
      </c>
      <c r="F43" s="30">
        <v>273782</v>
      </c>
      <c r="G43" s="30">
        <v>273782</v>
      </c>
      <c r="H43" s="6" t="s">
        <v>84</v>
      </c>
      <c r="I43" s="48">
        <f>F43*100/G65</f>
        <v>2.2224183043197221</v>
      </c>
      <c r="J43" s="5">
        <v>12292.66</v>
      </c>
      <c r="K43" s="35" t="s">
        <v>10</v>
      </c>
      <c r="L43" s="41">
        <f t="shared" si="0"/>
        <v>46750.34</v>
      </c>
      <c r="M43" s="35" t="s">
        <v>10</v>
      </c>
      <c r="N43" s="5"/>
    </row>
    <row r="44" spans="1:14" ht="30" x14ac:dyDescent="0.25">
      <c r="A44" s="23">
        <f t="shared" si="1"/>
        <v>36</v>
      </c>
      <c r="B44" s="5"/>
      <c r="C44" s="9" t="s">
        <v>57</v>
      </c>
      <c r="D44" s="1" t="s">
        <v>79</v>
      </c>
      <c r="E44" s="26">
        <v>313950</v>
      </c>
      <c r="F44" s="30">
        <v>256967</v>
      </c>
      <c r="G44" s="30">
        <v>256967</v>
      </c>
      <c r="H44" s="6" t="s">
        <v>84</v>
      </c>
      <c r="I44" s="48">
        <f>F44*100/G65</f>
        <v>2.085922976697248</v>
      </c>
      <c r="J44" s="5">
        <v>11537.66</v>
      </c>
      <c r="K44" s="35" t="s">
        <v>10</v>
      </c>
      <c r="L44" s="41">
        <f t="shared" si="0"/>
        <v>45445.34</v>
      </c>
      <c r="M44" s="35" t="s">
        <v>10</v>
      </c>
      <c r="N44" s="5"/>
    </row>
    <row r="45" spans="1:14" ht="30" x14ac:dyDescent="0.25">
      <c r="A45" s="23">
        <f t="shared" si="1"/>
        <v>37</v>
      </c>
      <c r="B45" s="5"/>
      <c r="C45" s="9" t="s">
        <v>58</v>
      </c>
      <c r="D45" s="1" t="s">
        <v>79</v>
      </c>
      <c r="E45" s="26">
        <v>311075</v>
      </c>
      <c r="F45" s="30">
        <v>254405</v>
      </c>
      <c r="G45" s="30">
        <v>254405</v>
      </c>
      <c r="H45" s="6" t="s">
        <v>84</v>
      </c>
      <c r="I45" s="48">
        <f>F45*100/G65</f>
        <v>2.0651260079569105</v>
      </c>
      <c r="J45" s="5">
        <v>11422.66</v>
      </c>
      <c r="K45" s="35" t="s">
        <v>10</v>
      </c>
      <c r="L45" s="41">
        <f t="shared" si="0"/>
        <v>45247.34</v>
      </c>
      <c r="M45" s="35" t="s">
        <v>10</v>
      </c>
      <c r="N45" s="5"/>
    </row>
    <row r="46" spans="1:14" ht="30" x14ac:dyDescent="0.25">
      <c r="A46" s="23">
        <f t="shared" si="1"/>
        <v>38</v>
      </c>
      <c r="B46" s="5"/>
      <c r="C46" s="9" t="s">
        <v>59</v>
      </c>
      <c r="D46" s="1" t="s">
        <v>79</v>
      </c>
      <c r="E46" s="26">
        <v>251125</v>
      </c>
      <c r="F46" s="30">
        <v>201005</v>
      </c>
      <c r="G46" s="30">
        <v>201005</v>
      </c>
      <c r="H46" s="6" t="s">
        <v>84</v>
      </c>
      <c r="I46" s="48">
        <f>F46*100/G65</f>
        <v>1.6316528890131043</v>
      </c>
      <c r="J46" s="30">
        <v>9025</v>
      </c>
      <c r="K46" s="35" t="s">
        <v>10</v>
      </c>
      <c r="L46" s="41">
        <f t="shared" si="0"/>
        <v>41095</v>
      </c>
      <c r="M46" s="35" t="s">
        <v>10</v>
      </c>
      <c r="N46" s="5"/>
    </row>
    <row r="47" spans="1:14" ht="30" x14ac:dyDescent="0.25">
      <c r="A47" s="23">
        <f t="shared" si="1"/>
        <v>39</v>
      </c>
      <c r="B47" s="5"/>
      <c r="C47" s="9" t="s">
        <v>60</v>
      </c>
      <c r="D47" s="1" t="s">
        <v>79</v>
      </c>
      <c r="E47" s="26">
        <v>311000</v>
      </c>
      <c r="F47" s="30">
        <v>254337</v>
      </c>
      <c r="G47" s="30">
        <v>254337</v>
      </c>
      <c r="H47" s="6" t="s">
        <v>84</v>
      </c>
      <c r="I47" s="48">
        <f>F47*100/G65</f>
        <v>2.0645740197155589</v>
      </c>
      <c r="J47" s="5">
        <v>11419.6</v>
      </c>
      <c r="K47" s="35" t="s">
        <v>10</v>
      </c>
      <c r="L47" s="41">
        <f t="shared" si="0"/>
        <v>45243.4</v>
      </c>
      <c r="M47" s="35" t="s">
        <v>10</v>
      </c>
      <c r="N47" s="5"/>
    </row>
    <row r="48" spans="1:14" ht="30" x14ac:dyDescent="0.25">
      <c r="A48" s="23">
        <f t="shared" si="1"/>
        <v>40</v>
      </c>
      <c r="B48" s="5"/>
      <c r="C48" s="9" t="s">
        <v>61</v>
      </c>
      <c r="D48" s="1" t="s">
        <v>79</v>
      </c>
      <c r="E48" s="26">
        <v>309250</v>
      </c>
      <c r="F48" s="30">
        <v>252778</v>
      </c>
      <c r="G48" s="30">
        <v>252778</v>
      </c>
      <c r="H48" s="6" t="s">
        <v>84</v>
      </c>
      <c r="I48" s="48">
        <f>F48*100/G65</f>
        <v>2.051918877535158</v>
      </c>
      <c r="J48" s="5">
        <v>11349.6</v>
      </c>
      <c r="K48" s="35" t="s">
        <v>10</v>
      </c>
      <c r="L48" s="41">
        <f t="shared" si="0"/>
        <v>45122.400000000001</v>
      </c>
      <c r="M48" s="35" t="s">
        <v>10</v>
      </c>
      <c r="N48" s="5"/>
    </row>
    <row r="49" spans="1:14" ht="30" x14ac:dyDescent="0.25">
      <c r="A49" s="23">
        <f t="shared" si="1"/>
        <v>41</v>
      </c>
      <c r="B49" s="5"/>
      <c r="C49" s="9" t="s">
        <v>62</v>
      </c>
      <c r="D49" s="1" t="s">
        <v>79</v>
      </c>
      <c r="E49" s="26">
        <v>307800</v>
      </c>
      <c r="F49" s="30">
        <v>251509</v>
      </c>
      <c r="G49" s="30">
        <v>251509</v>
      </c>
      <c r="H49" s="6" t="s">
        <v>84</v>
      </c>
      <c r="I49" s="48">
        <f>F49*100/G65</f>
        <v>2.0416178028546397</v>
      </c>
      <c r="J49" s="5">
        <v>11292.6</v>
      </c>
      <c r="K49" s="35" t="s">
        <v>10</v>
      </c>
      <c r="L49" s="41">
        <f t="shared" si="0"/>
        <v>44998.400000000001</v>
      </c>
      <c r="M49" s="35" t="s">
        <v>10</v>
      </c>
      <c r="N49" s="5"/>
    </row>
    <row r="50" spans="1:14" ht="30" x14ac:dyDescent="0.25">
      <c r="A50" s="23">
        <f t="shared" si="1"/>
        <v>42</v>
      </c>
      <c r="B50" s="5"/>
      <c r="C50" s="9" t="s">
        <v>73</v>
      </c>
      <c r="D50" s="1" t="s">
        <v>79</v>
      </c>
      <c r="E50" s="26">
        <v>264375</v>
      </c>
      <c r="F50" s="30">
        <v>212809</v>
      </c>
      <c r="G50" s="30">
        <v>212809</v>
      </c>
      <c r="H50" s="6" t="s">
        <v>84</v>
      </c>
      <c r="I50" s="48">
        <f>F50*100/G65</f>
        <v>1.727471553732443</v>
      </c>
      <c r="J50" s="45">
        <v>9555</v>
      </c>
      <c r="K50" s="35" t="s">
        <v>10</v>
      </c>
      <c r="L50" s="41">
        <f t="shared" si="0"/>
        <v>42011</v>
      </c>
      <c r="M50" s="35" t="s">
        <v>10</v>
      </c>
      <c r="N50" s="5"/>
    </row>
    <row r="51" spans="1:14" ht="30" customHeight="1" x14ac:dyDescent="0.25">
      <c r="A51" s="23">
        <f t="shared" si="1"/>
        <v>43</v>
      </c>
      <c r="B51" s="5"/>
      <c r="C51" s="43" t="s">
        <v>63</v>
      </c>
      <c r="D51" s="1" t="s">
        <v>79</v>
      </c>
      <c r="E51" s="26">
        <v>289100</v>
      </c>
      <c r="F51" s="30">
        <v>234836</v>
      </c>
      <c r="G51" s="30">
        <v>234836</v>
      </c>
      <c r="H51" s="6" t="s">
        <v>84</v>
      </c>
      <c r="I51" s="48">
        <f>F51*100/G65</f>
        <v>1.9062751565596943</v>
      </c>
      <c r="J51" s="45">
        <v>10544</v>
      </c>
      <c r="K51" s="35" t="s">
        <v>10</v>
      </c>
      <c r="L51" s="41">
        <f t="shared" si="0"/>
        <v>43720</v>
      </c>
      <c r="M51" s="35" t="s">
        <v>10</v>
      </c>
      <c r="N51" s="5"/>
    </row>
    <row r="52" spans="1:14" ht="30" x14ac:dyDescent="0.25">
      <c r="A52" s="23">
        <f t="shared" si="1"/>
        <v>44</v>
      </c>
      <c r="B52" s="5"/>
      <c r="C52" s="9" t="s">
        <v>64</v>
      </c>
      <c r="D52" s="5" t="s">
        <v>79</v>
      </c>
      <c r="E52" s="26">
        <v>329375</v>
      </c>
      <c r="F52" s="30">
        <v>270707</v>
      </c>
      <c r="G52" s="30">
        <v>270707</v>
      </c>
      <c r="H52" s="6" t="s">
        <v>84</v>
      </c>
      <c r="I52" s="48">
        <f>F52*100/G65</f>
        <v>2.1974570713468342</v>
      </c>
      <c r="J52" s="5">
        <v>12154.6</v>
      </c>
      <c r="K52" s="35" t="s">
        <v>10</v>
      </c>
      <c r="L52" s="41">
        <f t="shared" si="0"/>
        <v>46513.4</v>
      </c>
      <c r="M52" s="35" t="s">
        <v>10</v>
      </c>
      <c r="N52" s="5"/>
    </row>
    <row r="53" spans="1:14" ht="30" x14ac:dyDescent="0.25">
      <c r="A53" s="23">
        <f t="shared" si="1"/>
        <v>45</v>
      </c>
      <c r="B53" s="5"/>
      <c r="C53" s="44" t="s">
        <v>65</v>
      </c>
      <c r="D53" s="1" t="s">
        <v>79</v>
      </c>
      <c r="E53" s="26">
        <v>329500</v>
      </c>
      <c r="F53" s="30">
        <v>270819</v>
      </c>
      <c r="G53" s="30">
        <v>270819</v>
      </c>
      <c r="H53" s="6" t="s">
        <v>84</v>
      </c>
      <c r="I53" s="48">
        <f>F53*100/G65</f>
        <v>2.198366228450237</v>
      </c>
      <c r="J53" s="5">
        <v>12159.6</v>
      </c>
      <c r="K53" s="35" t="s">
        <v>10</v>
      </c>
      <c r="L53" s="41">
        <f t="shared" si="0"/>
        <v>46521.4</v>
      </c>
      <c r="M53" s="35" t="s">
        <v>10</v>
      </c>
      <c r="N53" s="5"/>
    </row>
    <row r="54" spans="1:14" ht="30" x14ac:dyDescent="0.25">
      <c r="A54" s="23">
        <f t="shared" si="1"/>
        <v>46</v>
      </c>
      <c r="B54" s="5"/>
      <c r="C54" s="9" t="s">
        <v>66</v>
      </c>
      <c r="D54" s="1" t="s">
        <v>79</v>
      </c>
      <c r="E54" s="26">
        <v>251350</v>
      </c>
      <c r="F54" s="30">
        <v>201205</v>
      </c>
      <c r="G54" s="30">
        <v>201205</v>
      </c>
      <c r="H54" s="6" t="s">
        <v>84</v>
      </c>
      <c r="I54" s="48">
        <f>F54*100/G65</f>
        <v>1.6332763838406092</v>
      </c>
      <c r="J54" s="30">
        <v>9034</v>
      </c>
      <c r="K54" s="35" t="s">
        <v>10</v>
      </c>
      <c r="L54" s="41">
        <f t="shared" si="0"/>
        <v>41111</v>
      </c>
      <c r="M54" s="35" t="s">
        <v>10</v>
      </c>
      <c r="N54" s="5"/>
    </row>
    <row r="55" spans="1:14" ht="30" x14ac:dyDescent="0.25">
      <c r="A55" s="23">
        <f t="shared" si="1"/>
        <v>47</v>
      </c>
      <c r="B55" s="5"/>
      <c r="C55" s="9" t="s">
        <v>67</v>
      </c>
      <c r="D55" s="1" t="s">
        <v>79</v>
      </c>
      <c r="E55" s="26">
        <v>311950</v>
      </c>
      <c r="F55" s="30">
        <v>255185</v>
      </c>
      <c r="G55" s="30">
        <v>255185</v>
      </c>
      <c r="H55" s="6" t="s">
        <v>84</v>
      </c>
      <c r="I55" s="48">
        <f>F55*100/G65</f>
        <v>2.0714576377841798</v>
      </c>
      <c r="J55" s="5">
        <v>11457.66</v>
      </c>
      <c r="K55" s="35" t="s">
        <v>10</v>
      </c>
      <c r="L55" s="41">
        <f t="shared" si="0"/>
        <v>45307.34</v>
      </c>
      <c r="M55" s="35" t="s">
        <v>10</v>
      </c>
      <c r="N55" s="5"/>
    </row>
    <row r="56" spans="1:14" ht="30" x14ac:dyDescent="0.25">
      <c r="A56" s="23">
        <f t="shared" si="1"/>
        <v>48</v>
      </c>
      <c r="B56" s="5"/>
      <c r="C56" s="9" t="s">
        <v>68</v>
      </c>
      <c r="D56" s="1" t="s">
        <v>79</v>
      </c>
      <c r="E56" s="26">
        <v>330950</v>
      </c>
      <c r="F56" s="30">
        <v>272112</v>
      </c>
      <c r="G56" s="30">
        <v>272112</v>
      </c>
      <c r="H56" s="6" t="s">
        <v>84</v>
      </c>
      <c r="I56" s="48">
        <f>F56*100/G65</f>
        <v>2.2088621225100562</v>
      </c>
      <c r="J56" s="5">
        <v>12217.66</v>
      </c>
      <c r="K56" s="35" t="s">
        <v>10</v>
      </c>
      <c r="L56" s="41">
        <f t="shared" si="0"/>
        <v>46620.34</v>
      </c>
      <c r="M56" s="35" t="s">
        <v>10</v>
      </c>
      <c r="N56" s="5"/>
    </row>
    <row r="57" spans="1:14" ht="30" x14ac:dyDescent="0.25">
      <c r="A57" s="23">
        <f t="shared" si="1"/>
        <v>49</v>
      </c>
      <c r="B57" s="19"/>
      <c r="C57" s="32" t="s">
        <v>69</v>
      </c>
      <c r="D57" s="1" t="s">
        <v>79</v>
      </c>
      <c r="E57" s="33">
        <v>246984.1</v>
      </c>
      <c r="F57" s="30">
        <v>269482</v>
      </c>
      <c r="G57" s="30">
        <v>269482</v>
      </c>
      <c r="H57" s="6" t="s">
        <v>84</v>
      </c>
      <c r="I57" s="48">
        <f>F57*100/G65</f>
        <v>2.1875131655283666</v>
      </c>
      <c r="J57" s="5">
        <v>12089.6</v>
      </c>
      <c r="K57" s="35" t="s">
        <v>10</v>
      </c>
      <c r="L57" s="41">
        <f t="shared" si="0"/>
        <v>-34587.499999999993</v>
      </c>
      <c r="M57" s="35" t="s">
        <v>10</v>
      </c>
      <c r="N57" s="5"/>
    </row>
    <row r="58" spans="1:14" ht="30" x14ac:dyDescent="0.25">
      <c r="A58" s="23">
        <f t="shared" si="1"/>
        <v>50</v>
      </c>
      <c r="B58" s="5"/>
      <c r="C58" s="28" t="s">
        <v>49</v>
      </c>
      <c r="D58" s="5" t="s">
        <v>79</v>
      </c>
      <c r="E58" s="26">
        <v>328000</v>
      </c>
      <c r="F58" s="30">
        <v>120000</v>
      </c>
      <c r="G58" s="30">
        <v>120000</v>
      </c>
      <c r="H58" s="6" t="s">
        <v>84</v>
      </c>
      <c r="I58" s="48">
        <f>F58*100/G65</f>
        <v>0.97409689650293529</v>
      </c>
      <c r="J58" s="47">
        <v>5000</v>
      </c>
      <c r="K58" s="35" t="s">
        <v>10</v>
      </c>
      <c r="L58" s="41">
        <f t="shared" si="0"/>
        <v>203000</v>
      </c>
      <c r="M58" s="35" t="s">
        <v>10</v>
      </c>
      <c r="N58" s="5"/>
    </row>
    <row r="59" spans="1:14" ht="30" x14ac:dyDescent="0.25">
      <c r="A59" s="23">
        <v>51</v>
      </c>
      <c r="B59" s="5"/>
      <c r="C59" s="22" t="s">
        <v>50</v>
      </c>
      <c r="D59" s="5" t="s">
        <v>79</v>
      </c>
      <c r="E59" s="25"/>
      <c r="F59" s="30">
        <v>249157</v>
      </c>
      <c r="G59" s="30">
        <v>249157</v>
      </c>
      <c r="H59" s="6" t="s">
        <v>84</v>
      </c>
      <c r="I59" s="48">
        <f>F59*100/G65</f>
        <v>2.0225255036831822</v>
      </c>
      <c r="J59" s="46">
        <v>11187</v>
      </c>
      <c r="K59" s="35" t="s">
        <v>10</v>
      </c>
      <c r="L59" s="41">
        <f t="shared" si="0"/>
        <v>-260344</v>
      </c>
      <c r="M59" s="35" t="s">
        <v>10</v>
      </c>
      <c r="N59" s="5"/>
    </row>
    <row r="60" spans="1:14" ht="15.75" x14ac:dyDescent="0.25">
      <c r="A60" s="23">
        <v>52</v>
      </c>
      <c r="B60" s="5"/>
      <c r="C60" s="5" t="s">
        <v>74</v>
      </c>
      <c r="D60" s="5" t="s">
        <v>80</v>
      </c>
      <c r="E60" s="27">
        <v>794488</v>
      </c>
      <c r="F60" s="34">
        <v>0</v>
      </c>
      <c r="G60" s="34">
        <v>0</v>
      </c>
      <c r="H60" s="6"/>
      <c r="I60" s="5"/>
      <c r="J60" s="5">
        <v>0</v>
      </c>
      <c r="K60" s="35" t="s">
        <v>10</v>
      </c>
      <c r="L60" s="41">
        <f t="shared" si="0"/>
        <v>794488</v>
      </c>
      <c r="M60" s="35" t="s">
        <v>10</v>
      </c>
      <c r="N60" s="5"/>
    </row>
    <row r="61" spans="1:14" ht="15.75" x14ac:dyDescent="0.25">
      <c r="A61" s="23">
        <v>53</v>
      </c>
      <c r="B61" s="5"/>
      <c r="C61" s="5" t="s">
        <v>75</v>
      </c>
      <c r="D61" s="5" t="s">
        <v>80</v>
      </c>
      <c r="E61" s="30">
        <v>628766</v>
      </c>
      <c r="F61" s="5">
        <v>0</v>
      </c>
      <c r="G61" s="5">
        <v>0</v>
      </c>
      <c r="H61" s="6"/>
      <c r="I61" s="5"/>
      <c r="J61" s="5">
        <v>0</v>
      </c>
      <c r="K61" s="35" t="s">
        <v>10</v>
      </c>
      <c r="L61" s="41">
        <f t="shared" si="0"/>
        <v>628766</v>
      </c>
      <c r="M61" s="35" t="s">
        <v>10</v>
      </c>
      <c r="N61" s="5"/>
    </row>
    <row r="62" spans="1:14" ht="15.75" x14ac:dyDescent="0.25">
      <c r="A62" s="23">
        <v>54</v>
      </c>
      <c r="B62" s="5"/>
      <c r="C62" s="5" t="s">
        <v>76</v>
      </c>
      <c r="D62" s="5" t="s">
        <v>80</v>
      </c>
      <c r="E62" s="30">
        <v>598686</v>
      </c>
      <c r="F62" s="5">
        <v>0</v>
      </c>
      <c r="G62" s="5">
        <v>0</v>
      </c>
      <c r="H62" s="6"/>
      <c r="I62" s="5"/>
      <c r="J62" s="5">
        <v>0</v>
      </c>
      <c r="K62" s="35" t="s">
        <v>10</v>
      </c>
      <c r="L62" s="41">
        <f t="shared" si="0"/>
        <v>598686</v>
      </c>
      <c r="M62" s="35" t="s">
        <v>10</v>
      </c>
      <c r="N62" s="5"/>
    </row>
    <row r="63" spans="1:14" ht="15.75" x14ac:dyDescent="0.25">
      <c r="A63" s="23">
        <v>55</v>
      </c>
      <c r="B63" s="5"/>
      <c r="C63" s="5" t="s">
        <v>77</v>
      </c>
      <c r="D63" s="5" t="s">
        <v>79</v>
      </c>
      <c r="E63" s="30">
        <v>420000</v>
      </c>
      <c r="F63" s="5">
        <v>0</v>
      </c>
      <c r="G63" s="5">
        <v>0</v>
      </c>
      <c r="H63" s="6"/>
      <c r="I63" s="5"/>
      <c r="J63" s="5">
        <v>0</v>
      </c>
      <c r="K63" s="35" t="s">
        <v>10</v>
      </c>
      <c r="L63" s="41">
        <f t="shared" si="0"/>
        <v>420000</v>
      </c>
      <c r="M63" s="35" t="s">
        <v>10</v>
      </c>
      <c r="N63" s="5"/>
    </row>
    <row r="64" spans="1:14" ht="15.75" x14ac:dyDescent="0.25">
      <c r="A64" s="23">
        <v>56</v>
      </c>
      <c r="B64" s="5"/>
      <c r="C64" s="5" t="s">
        <v>78</v>
      </c>
      <c r="D64" s="5" t="s">
        <v>79</v>
      </c>
      <c r="E64" s="30">
        <v>318450</v>
      </c>
      <c r="F64" s="5">
        <v>0</v>
      </c>
      <c r="G64" s="5">
        <v>0</v>
      </c>
      <c r="H64" s="6"/>
      <c r="I64" s="5"/>
      <c r="J64" s="5">
        <v>0</v>
      </c>
      <c r="K64" s="35" t="s">
        <v>10</v>
      </c>
      <c r="L64" s="41">
        <f t="shared" si="0"/>
        <v>318450</v>
      </c>
      <c r="M64" s="35" t="s">
        <v>10</v>
      </c>
      <c r="N64" s="5"/>
    </row>
    <row r="65" spans="1:12" ht="15.75" x14ac:dyDescent="0.25">
      <c r="A65" s="23"/>
      <c r="B65" s="5"/>
      <c r="C65" s="5"/>
      <c r="D65" s="5"/>
      <c r="E65" s="36">
        <f>SUM(E9:E64)</f>
        <v>22554140.100000001</v>
      </c>
      <c r="F65" s="37">
        <f>SUM(F9:F64)</f>
        <v>12319103</v>
      </c>
      <c r="G65" s="39">
        <f>SUM(G9:G64)</f>
        <v>12319103</v>
      </c>
      <c r="I65" s="1">
        <f>SUM(I9:I64)</f>
        <v>100.00000000000001</v>
      </c>
      <c r="J65" s="1">
        <f>SUM(J9:J64)</f>
        <v>552732.72955499962</v>
      </c>
      <c r="L65" s="41">
        <f t="shared" si="0"/>
        <v>9682304.3704450019</v>
      </c>
    </row>
    <row r="66" spans="1:12" ht="15.75" x14ac:dyDescent="0.25">
      <c r="A66" s="23"/>
      <c r="B66" s="5"/>
      <c r="C66" s="5"/>
      <c r="D66" s="5"/>
      <c r="E66" s="5"/>
      <c r="F66" s="5"/>
      <c r="G66" s="38"/>
      <c r="J66" s="51"/>
      <c r="L66" s="40"/>
    </row>
    <row r="67" spans="1:12" ht="15.75" x14ac:dyDescent="0.25">
      <c r="A67" s="23"/>
      <c r="L67" s="42"/>
    </row>
    <row r="68" spans="1:12" ht="15.75" x14ac:dyDescent="0.25">
      <c r="A68" s="23"/>
      <c r="D68" s="53" t="s">
        <v>83</v>
      </c>
      <c r="E68" s="53"/>
      <c r="F68" s="53"/>
      <c r="G68" s="53"/>
      <c r="L68" s="40"/>
    </row>
    <row r="69" spans="1:12" ht="15.75" x14ac:dyDescent="0.25">
      <c r="A69" s="23"/>
      <c r="D69" s="53"/>
      <c r="E69" s="53"/>
      <c r="F69" s="53"/>
      <c r="G69" s="53"/>
    </row>
    <row r="70" spans="1:12" ht="15.75" x14ac:dyDescent="0.25">
      <c r="A70" s="23"/>
      <c r="D70" s="53"/>
      <c r="E70" s="53"/>
      <c r="F70" s="53"/>
      <c r="G70" s="53"/>
    </row>
    <row r="71" spans="1:12" ht="15.75" x14ac:dyDescent="0.25">
      <c r="A71" s="23"/>
    </row>
    <row r="72" spans="1:12" ht="15.75" x14ac:dyDescent="0.25">
      <c r="A72" s="23"/>
    </row>
    <row r="73" spans="1:12" ht="15.75" x14ac:dyDescent="0.25">
      <c r="A73" s="23"/>
    </row>
    <row r="74" spans="1:12" ht="15.75" x14ac:dyDescent="0.25">
      <c r="A74" s="23"/>
    </row>
    <row r="75" spans="1:12" ht="15.75" x14ac:dyDescent="0.25">
      <c r="A75" s="23"/>
    </row>
    <row r="76" spans="1:12" ht="15.75" x14ac:dyDescent="0.25">
      <c r="A76" s="23"/>
    </row>
    <row r="77" spans="1:12" ht="15.75" x14ac:dyDescent="0.25">
      <c r="A77" s="23"/>
    </row>
    <row r="78" spans="1:12" ht="15.75" x14ac:dyDescent="0.25">
      <c r="A78" s="23"/>
    </row>
    <row r="79" spans="1:12" ht="15.75" x14ac:dyDescent="0.25">
      <c r="A79" s="23"/>
    </row>
    <row r="80" spans="1:12" ht="15.75" x14ac:dyDescent="0.25">
      <c r="A80" s="23"/>
    </row>
    <row r="81" spans="1:1" ht="15.75" x14ac:dyDescent="0.25">
      <c r="A81" s="23"/>
    </row>
    <row r="82" spans="1:1" ht="15.75" x14ac:dyDescent="0.25">
      <c r="A82" s="23"/>
    </row>
    <row r="83" spans="1:1" ht="15.75" x14ac:dyDescent="0.25">
      <c r="A83" s="23"/>
    </row>
    <row r="84" spans="1:1" ht="15.75" x14ac:dyDescent="0.25">
      <c r="A84" s="23"/>
    </row>
    <row r="85" spans="1:1" ht="15.75" x14ac:dyDescent="0.25">
      <c r="A85" s="23"/>
    </row>
  </sheetData>
  <mergeCells count="11">
    <mergeCell ref="D68:G70"/>
    <mergeCell ref="C4:G4"/>
    <mergeCell ref="A7:A8"/>
    <mergeCell ref="D6:I6"/>
    <mergeCell ref="D7:E7"/>
    <mergeCell ref="F7:I7"/>
    <mergeCell ref="N7:N8"/>
    <mergeCell ref="J7:J8"/>
    <mergeCell ref="K7:K8"/>
    <mergeCell ref="L7:L8"/>
    <mergeCell ref="M7:M8"/>
  </mergeCells>
  <pageMargins left="0.19685039370078741" right="0.15748031496062992" top="0.51181102362204722" bottom="0.47244094488188981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workers</vt:lpstr>
      <vt:lpstr>workers!Print_Area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Administrator</cp:lastModifiedBy>
  <cp:lastPrinted>2022-11-12T14:13:41Z</cp:lastPrinted>
  <dcterms:created xsi:type="dcterms:W3CDTF">2021-03-16T12:24:37Z</dcterms:created>
  <dcterms:modified xsi:type="dcterms:W3CDTF">2023-08-03T23:56:29Z</dcterms:modified>
</cp:coreProperties>
</file>